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927"/>
  </bookViews>
  <sheets>
    <sheet name="Rozpočet" sheetId="1" r:id="rId1"/>
    <sheet name="List3" sheetId="2" r:id="rId2"/>
  </sheets>
  <definedNames>
    <definedName name="_xlnm.Print_Area" localSheetId="1">List3!$A$1:$H$50</definedName>
    <definedName name="_xlnm.Print_Area" localSheetId="0">Rozpočet!$A$1:$H$35</definedName>
  </definedNames>
  <calcPr calcId="145621"/>
</workbook>
</file>

<file path=xl/calcChain.xml><?xml version="1.0" encoding="utf-8"?>
<calcChain xmlns="http://schemas.openxmlformats.org/spreadsheetml/2006/main">
  <c r="G4" i="2" l="1"/>
  <c r="H4" i="2"/>
  <c r="G5" i="2"/>
  <c r="H5" i="2"/>
  <c r="G6" i="2"/>
  <c r="H6" i="2"/>
  <c r="E7" i="2"/>
  <c r="G7" i="2"/>
  <c r="H7" i="2"/>
  <c r="E8" i="2"/>
  <c r="G8" i="2"/>
  <c r="H8" i="2"/>
  <c r="E9" i="2"/>
  <c r="G9" i="2"/>
  <c r="H9" i="2"/>
  <c r="E10" i="2"/>
  <c r="G10" i="2"/>
  <c r="H10" i="2"/>
  <c r="E11" i="2"/>
  <c r="G11" i="2"/>
  <c r="H11" i="2"/>
  <c r="E12" i="2"/>
  <c r="G12" i="2"/>
  <c r="H12" i="2"/>
  <c r="E13" i="2"/>
  <c r="G13" i="2"/>
  <c r="H13" i="2"/>
  <c r="E14" i="2"/>
  <c r="G14" i="2"/>
  <c r="H14" i="2"/>
  <c r="E15" i="2"/>
  <c r="G15" i="2"/>
  <c r="H15" i="2"/>
  <c r="E16" i="2"/>
  <c r="G16" i="2"/>
  <c r="H16" i="2"/>
  <c r="E17" i="2"/>
  <c r="G17" i="2"/>
  <c r="H17" i="2"/>
  <c r="E18" i="2"/>
  <c r="G18" i="2"/>
  <c r="H18" i="2"/>
  <c r="E19" i="2"/>
  <c r="G19" i="2"/>
  <c r="H19" i="2"/>
  <c r="E20" i="2"/>
  <c r="G20" i="2"/>
  <c r="H20" i="2"/>
  <c r="E21" i="2"/>
  <c r="G21" i="2"/>
  <c r="H21" i="2"/>
  <c r="E22" i="2"/>
  <c r="G22" i="2"/>
  <c r="H22" i="2"/>
  <c r="E23" i="2"/>
  <c r="G23" i="2"/>
  <c r="H23" i="2"/>
  <c r="E24" i="2"/>
  <c r="G24" i="2"/>
  <c r="H24" i="2"/>
  <c r="E25" i="2"/>
  <c r="G25" i="2"/>
  <c r="H25" i="2"/>
  <c r="E26" i="2"/>
  <c r="G26" i="2"/>
  <c r="H26" i="2"/>
  <c r="D27" i="2"/>
  <c r="E27" i="2"/>
  <c r="G27" i="2"/>
  <c r="H27" i="2"/>
  <c r="D28" i="2"/>
  <c r="E28" i="2"/>
  <c r="G28" i="2"/>
  <c r="H28" i="2"/>
  <c r="D29" i="2"/>
  <c r="E29" i="2"/>
  <c r="G29" i="2"/>
  <c r="H29" i="2"/>
  <c r="E30" i="2"/>
  <c r="G30" i="2"/>
  <c r="H30" i="2"/>
  <c r="E31" i="2"/>
  <c r="G31" i="2"/>
  <c r="H31" i="2"/>
  <c r="E32" i="2"/>
  <c r="G32" i="2"/>
  <c r="H32" i="2"/>
  <c r="E33" i="2"/>
  <c r="G33" i="2"/>
  <c r="H33" i="2"/>
  <c r="E35" i="2"/>
  <c r="G35" i="2"/>
  <c r="H35" i="2"/>
  <c r="E36" i="2"/>
  <c r="G36" i="2"/>
  <c r="H36" i="2"/>
  <c r="E37" i="2"/>
  <c r="G37" i="2"/>
  <c r="H37" i="2"/>
  <c r="E38" i="2"/>
  <c r="G38" i="2"/>
  <c r="H38" i="2"/>
  <c r="E39" i="2"/>
  <c r="G39" i="2"/>
  <c r="H39" i="2"/>
  <c r="E40" i="2"/>
  <c r="G40" i="2"/>
  <c r="H40" i="2"/>
  <c r="E41" i="2"/>
  <c r="G41" i="2"/>
  <c r="H41" i="2"/>
  <c r="G42" i="2"/>
  <c r="H42" i="2"/>
  <c r="E43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D21" i="1"/>
  <c r="G21" i="1"/>
  <c r="H21" i="1"/>
  <c r="D22" i="1"/>
  <c r="H22" i="1"/>
  <c r="G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H31" i="1"/>
  <c r="H50" i="2"/>
</calcChain>
</file>

<file path=xl/sharedStrings.xml><?xml version="1.0" encoding="utf-8"?>
<sst xmlns="http://schemas.openxmlformats.org/spreadsheetml/2006/main" count="174" uniqueCount="71">
  <si>
    <t>ZAŘÍZENÍ PRO VYTÁPĚNÍ STAVEB</t>
  </si>
  <si>
    <t>Dopravní podnik města Pardubic</t>
  </si>
  <si>
    <t>Teplého 2141 Pardubice</t>
  </si>
  <si>
    <t>Číslo položky</t>
  </si>
  <si>
    <t>Název položky – popis</t>
  </si>
  <si>
    <t>Měrná jednotka</t>
  </si>
  <si>
    <t>Množství</t>
  </si>
  <si>
    <t>Jednotková cena – montáž</t>
  </si>
  <si>
    <t>Jednotková cena – dodávka</t>
  </si>
  <si>
    <t>Celkem dodávka a montáž</t>
  </si>
  <si>
    <t>Celkem</t>
  </si>
  <si>
    <t>Deskové otopné těleso 20 VK – 500/1000 včetně termostatického ventilu</t>
  </si>
  <si>
    <t>ks</t>
  </si>
  <si>
    <t>Podlahový konvektor s ventilátorem 120/8/28-1 včetně termostatického ventilu</t>
  </si>
  <si>
    <t>Podlahový konvektor s ventilátorem 160/8/28-1 včetně termostatického ventilu</t>
  </si>
  <si>
    <t>Podlahový konvektor s ventilátorem 240/8/28-1 včetně termostatického ventilu</t>
  </si>
  <si>
    <t>Krycí mřížka hliníková 120/28</t>
  </si>
  <si>
    <t>Krycí mřížka hliníková 160/28</t>
  </si>
  <si>
    <t>Krycí mřížka hliníková 240/28</t>
  </si>
  <si>
    <t>Dvojité regulační šroubení</t>
  </si>
  <si>
    <t>Připojovací šroubení</t>
  </si>
  <si>
    <t>Termostatická hlavice</t>
  </si>
  <si>
    <t>Potrubí měděné 12 x 1</t>
  </si>
  <si>
    <t>m</t>
  </si>
  <si>
    <t>Potrubí měděné 15 x 1</t>
  </si>
  <si>
    <t>Potrubí měděné 18 x 1</t>
  </si>
  <si>
    <t>Potrubí měděné 22 x 1</t>
  </si>
  <si>
    <t>Potrubí měděné 28 x 1,5</t>
  </si>
  <si>
    <t>Tepelná izolace potrubí 25 mm</t>
  </si>
  <si>
    <t>Tepelná izolace potrubí 30 mm</t>
  </si>
  <si>
    <t>Tepelná izolace potrubí 40 mm</t>
  </si>
  <si>
    <t>Stavební přípomoc (prostupy, držáky)</t>
  </si>
  <si>
    <t>kpl</t>
  </si>
  <si>
    <t>Závěsný a montážní materiál</t>
  </si>
  <si>
    <t>Vypustění a propláchnutí otopné soustavy</t>
  </si>
  <si>
    <t>Vyvážení otopné soustavy</t>
  </si>
  <si>
    <t>Uvedení do provozu</t>
  </si>
  <si>
    <t>Zkouška těsnosti</t>
  </si>
  <si>
    <t>Dilatační zkouška</t>
  </si>
  <si>
    <t>Topná zkouška</t>
  </si>
  <si>
    <t xml:space="preserve">Celkem   </t>
  </si>
  <si>
    <t>Bytový dům</t>
  </si>
  <si>
    <t>třída Míru 86 Pardubice</t>
  </si>
  <si>
    <t>Demontáž stávajících otopných těles</t>
  </si>
  <si>
    <t>Demontáž stávajících potrubí otopné soustavy</t>
  </si>
  <si>
    <t>Demontáž stávajících kotlů</t>
  </si>
  <si>
    <t>Deskové otopné těleso 11 VK – 300/1600</t>
  </si>
  <si>
    <t>Deskové otopné těleso 11 VK – 400/600</t>
  </si>
  <si>
    <t>Deskové otopné těleso 21 VK – 300/1800</t>
  </si>
  <si>
    <t>Deskové otopné těleso 21 VK – 400/1600</t>
  </si>
  <si>
    <t>Deskové otopné těleso 21 VK – 500/600</t>
  </si>
  <si>
    <t>Deskové otopné těleso 21 VK – 500/700</t>
  </si>
  <si>
    <t>Deskové otopné těleso 21 VK – 500/1600</t>
  </si>
  <si>
    <t>Deskové otopné těleso 22 VK – 500/600</t>
  </si>
  <si>
    <t>Deskové otopné těleso 22 VK – 500/900</t>
  </si>
  <si>
    <t>Deskové otopné těleso 22 VK – 600/600</t>
  </si>
  <si>
    <t>Deskové otopné těleso 33 VK – 300/1600</t>
  </si>
  <si>
    <t>Deskové otopné těleso 33 VK – 500/800</t>
  </si>
  <si>
    <t>Deskové otopné těleso 33 VK – 500/1000</t>
  </si>
  <si>
    <t>Deskové otopné těleso 33 VK – 500/1800</t>
  </si>
  <si>
    <t>Deskové otopné těleso 33 VK – 600/1200</t>
  </si>
  <si>
    <t>Deskové otopné těleso 33 VK – 700/900</t>
  </si>
  <si>
    <t>Deskové otopné těleso 33 VK – 700/1200</t>
  </si>
  <si>
    <t>Deskové otopné těleso 33 VK – 900/1400</t>
  </si>
  <si>
    <t>Trubkové otopné těleso 750/1500</t>
  </si>
  <si>
    <t>Trubkové otopné těleso 750/1820</t>
  </si>
  <si>
    <t>Dvojité uzavírací šroubení</t>
  </si>
  <si>
    <t>Potrubí měděné 10 x 1</t>
  </si>
  <si>
    <t>Potrubí měděné 35 x 1,5</t>
  </si>
  <si>
    <t>Potrubí měděné 42 x 1,5</t>
  </si>
  <si>
    <t>Tepelná izolace potrubí 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</si>
</sst>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1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8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/>
    <xf numFmtId="0" fontId="4" fillId="0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topLeftCell="A4" workbookViewId="0">
      <selection activeCell="H31" sqref="H31"/>
    </sheetView>
  </sheetViews>
  <sheetFormatPr defaultColWidth="11.5546875" defaultRowHeight="13.2" x14ac:dyDescent="0.25"/>
  <cols>
    <col min="1" max="1" width="9.109375" customWidth="1"/>
    <col min="2" max="2" width="66.44140625" customWidth="1"/>
    <col min="3" max="4" width="12.5546875" customWidth="1"/>
    <col min="5" max="6" width="15.33203125" customWidth="1"/>
    <col min="7" max="7" width="16.33203125" customWidth="1"/>
    <col min="8" max="8" width="13.88671875" customWidth="1"/>
  </cols>
  <sheetData>
    <row r="1" spans="1:10" ht="7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50.25" customHeight="1" x14ac:dyDescent="0.3">
      <c r="A2" s="24" t="s">
        <v>0</v>
      </c>
      <c r="B2" s="24"/>
      <c r="C2" s="24"/>
      <c r="D2" s="24"/>
      <c r="E2" s="24"/>
      <c r="F2" s="24"/>
      <c r="G2" s="2" t="s">
        <v>1</v>
      </c>
      <c r="H2" s="3" t="s">
        <v>2</v>
      </c>
      <c r="I2" s="1"/>
      <c r="J2" s="1"/>
    </row>
    <row r="3" spans="1:10" ht="8.25" customHeight="1" x14ac:dyDescent="0.3">
      <c r="A3" s="1"/>
      <c r="B3" s="1"/>
      <c r="C3" s="1"/>
      <c r="D3" s="1"/>
      <c r="E3" s="1"/>
      <c r="F3" s="1"/>
      <c r="G3" s="4"/>
      <c r="H3" s="1"/>
      <c r="I3" s="1"/>
      <c r="J3" s="1"/>
    </row>
    <row r="4" spans="1:10" s="9" customFormat="1" ht="49.5" customHeight="1" x14ac:dyDescent="0.3">
      <c r="A4" s="5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4"/>
      <c r="J4" s="4"/>
    </row>
    <row r="5" spans="1:10" s="14" customFormat="1" ht="15.6" customHeight="1" x14ac:dyDescent="0.25">
      <c r="A5" s="10">
        <v>1</v>
      </c>
      <c r="B5" s="11" t="s">
        <v>11</v>
      </c>
      <c r="C5" s="10" t="s">
        <v>12</v>
      </c>
      <c r="D5" s="12">
        <v>3</v>
      </c>
      <c r="E5" s="12">
        <v>0</v>
      </c>
      <c r="F5" s="12">
        <v>0</v>
      </c>
      <c r="G5" s="12">
        <f t="shared" ref="G5:G30" si="0">E5+F5</f>
        <v>0</v>
      </c>
      <c r="H5" s="13">
        <f t="shared" ref="H5:H30" si="1">G5*D5</f>
        <v>0</v>
      </c>
    </row>
    <row r="6" spans="1:10" s="14" customFormat="1" ht="25.5" customHeight="1" x14ac:dyDescent="0.25">
      <c r="A6" s="10">
        <v>2</v>
      </c>
      <c r="B6" s="11" t="s">
        <v>13</v>
      </c>
      <c r="C6" s="10" t="s">
        <v>12</v>
      </c>
      <c r="D6" s="12">
        <v>1</v>
      </c>
      <c r="E6" s="12">
        <v>0</v>
      </c>
      <c r="F6" s="12">
        <v>0</v>
      </c>
      <c r="G6" s="12">
        <f t="shared" si="0"/>
        <v>0</v>
      </c>
      <c r="H6" s="13">
        <f t="shared" si="1"/>
        <v>0</v>
      </c>
    </row>
    <row r="7" spans="1:10" s="14" customFormat="1" ht="25.5" customHeight="1" x14ac:dyDescent="0.25">
      <c r="A7" s="10">
        <v>3</v>
      </c>
      <c r="B7" s="11" t="s">
        <v>14</v>
      </c>
      <c r="C7" s="10" t="s">
        <v>12</v>
      </c>
      <c r="D7" s="12">
        <v>2</v>
      </c>
      <c r="E7" s="12">
        <v>0</v>
      </c>
      <c r="F7" s="12">
        <v>0</v>
      </c>
      <c r="G7" s="12">
        <f t="shared" si="0"/>
        <v>0</v>
      </c>
      <c r="H7" s="13">
        <f t="shared" si="1"/>
        <v>0</v>
      </c>
    </row>
    <row r="8" spans="1:10" s="14" customFormat="1" ht="25.5" customHeight="1" x14ac:dyDescent="0.25">
      <c r="A8" s="10">
        <v>4</v>
      </c>
      <c r="B8" s="11" t="s">
        <v>15</v>
      </c>
      <c r="C8" s="10" t="s">
        <v>12</v>
      </c>
      <c r="D8" s="12">
        <v>2</v>
      </c>
      <c r="E8" s="12">
        <v>0</v>
      </c>
      <c r="F8" s="12">
        <v>0</v>
      </c>
      <c r="G8" s="12">
        <f t="shared" si="0"/>
        <v>0</v>
      </c>
      <c r="H8" s="13">
        <f t="shared" si="1"/>
        <v>0</v>
      </c>
    </row>
    <row r="9" spans="1:10" s="14" customFormat="1" ht="15.6" customHeight="1" x14ac:dyDescent="0.25">
      <c r="A9" s="10">
        <v>5</v>
      </c>
      <c r="B9" s="11" t="s">
        <v>16</v>
      </c>
      <c r="C9" s="10" t="s">
        <v>12</v>
      </c>
      <c r="D9" s="12">
        <v>1</v>
      </c>
      <c r="E9" s="12">
        <v>0</v>
      </c>
      <c r="F9" s="12">
        <v>0</v>
      </c>
      <c r="G9" s="12">
        <f t="shared" si="0"/>
        <v>0</v>
      </c>
      <c r="H9" s="13">
        <f t="shared" si="1"/>
        <v>0</v>
      </c>
    </row>
    <row r="10" spans="1:10" s="14" customFormat="1" ht="15.6" customHeight="1" x14ac:dyDescent="0.25">
      <c r="A10" s="10">
        <v>6</v>
      </c>
      <c r="B10" s="11" t="s">
        <v>17</v>
      </c>
      <c r="C10" s="10" t="s">
        <v>12</v>
      </c>
      <c r="D10" s="12">
        <v>2</v>
      </c>
      <c r="E10" s="12">
        <v>0</v>
      </c>
      <c r="F10" s="12">
        <v>0</v>
      </c>
      <c r="G10" s="12">
        <f t="shared" si="0"/>
        <v>0</v>
      </c>
      <c r="H10" s="13">
        <f t="shared" si="1"/>
        <v>0</v>
      </c>
    </row>
    <row r="11" spans="1:10" s="14" customFormat="1" ht="15.6" customHeight="1" x14ac:dyDescent="0.25">
      <c r="A11" s="10">
        <v>7</v>
      </c>
      <c r="B11" s="11" t="s">
        <v>18</v>
      </c>
      <c r="C11" s="10" t="s">
        <v>12</v>
      </c>
      <c r="D11" s="12">
        <v>2</v>
      </c>
      <c r="E11" s="12">
        <v>0</v>
      </c>
      <c r="F11" s="12">
        <v>0</v>
      </c>
      <c r="G11" s="12">
        <f t="shared" si="0"/>
        <v>0</v>
      </c>
      <c r="H11" s="13">
        <f t="shared" si="1"/>
        <v>0</v>
      </c>
    </row>
    <row r="12" spans="1:10" s="14" customFormat="1" ht="15.6" customHeight="1" x14ac:dyDescent="0.25">
      <c r="A12" s="10">
        <v>8</v>
      </c>
      <c r="B12" s="11" t="s">
        <v>19</v>
      </c>
      <c r="C12" s="10" t="s">
        <v>12</v>
      </c>
      <c r="D12" s="12">
        <v>3</v>
      </c>
      <c r="E12" s="12">
        <v>0</v>
      </c>
      <c r="F12" s="12">
        <v>0</v>
      </c>
      <c r="G12" s="12">
        <f t="shared" si="0"/>
        <v>0</v>
      </c>
      <c r="H12" s="13">
        <f t="shared" si="1"/>
        <v>0</v>
      </c>
    </row>
    <row r="13" spans="1:10" s="14" customFormat="1" ht="15.6" customHeight="1" x14ac:dyDescent="0.25">
      <c r="A13" s="10">
        <v>9</v>
      </c>
      <c r="B13" s="11" t="s">
        <v>20</v>
      </c>
      <c r="C13" s="10" t="s">
        <v>12</v>
      </c>
      <c r="D13" s="12">
        <v>10</v>
      </c>
      <c r="E13" s="12">
        <v>0</v>
      </c>
      <c r="F13" s="12">
        <v>0</v>
      </c>
      <c r="G13" s="12">
        <f t="shared" si="0"/>
        <v>0</v>
      </c>
      <c r="H13" s="13">
        <f t="shared" si="1"/>
        <v>0</v>
      </c>
    </row>
    <row r="14" spans="1:10" s="14" customFormat="1" ht="15.6" customHeight="1" x14ac:dyDescent="0.25">
      <c r="A14" s="10">
        <v>10</v>
      </c>
      <c r="B14" s="11" t="s">
        <v>21</v>
      </c>
      <c r="C14" s="10" t="s">
        <v>12</v>
      </c>
      <c r="D14" s="12">
        <v>3</v>
      </c>
      <c r="E14" s="12">
        <v>0</v>
      </c>
      <c r="F14" s="12">
        <v>0</v>
      </c>
      <c r="G14" s="12">
        <f t="shared" si="0"/>
        <v>0</v>
      </c>
      <c r="H14" s="13">
        <f t="shared" si="1"/>
        <v>0</v>
      </c>
    </row>
    <row r="15" spans="1:10" s="14" customFormat="1" ht="15.6" customHeight="1" x14ac:dyDescent="0.25">
      <c r="A15" s="10">
        <v>11</v>
      </c>
      <c r="B15" s="11" t="s">
        <v>22</v>
      </c>
      <c r="C15" s="10" t="s">
        <v>23</v>
      </c>
      <c r="D15" s="12">
        <v>7.06</v>
      </c>
      <c r="E15" s="12">
        <v>0</v>
      </c>
      <c r="F15" s="12">
        <v>0</v>
      </c>
      <c r="G15" s="12">
        <f t="shared" si="0"/>
        <v>0</v>
      </c>
      <c r="H15" s="13">
        <f t="shared" si="1"/>
        <v>0</v>
      </c>
    </row>
    <row r="16" spans="1:10" s="14" customFormat="1" ht="15.6" customHeight="1" x14ac:dyDescent="0.25">
      <c r="A16" s="10">
        <v>12</v>
      </c>
      <c r="B16" s="11" t="s">
        <v>24</v>
      </c>
      <c r="C16" s="10" t="s">
        <v>23</v>
      </c>
      <c r="D16" s="12">
        <v>12.02</v>
      </c>
      <c r="E16" s="12">
        <v>0</v>
      </c>
      <c r="F16" s="12">
        <v>0</v>
      </c>
      <c r="G16" s="12">
        <f t="shared" si="0"/>
        <v>0</v>
      </c>
      <c r="H16" s="13">
        <f t="shared" si="1"/>
        <v>0</v>
      </c>
    </row>
    <row r="17" spans="1:10" s="14" customFormat="1" ht="15.6" customHeight="1" x14ac:dyDescent="0.25">
      <c r="A17" s="10">
        <v>13</v>
      </c>
      <c r="B17" s="11" t="s">
        <v>25</v>
      </c>
      <c r="C17" s="10" t="s">
        <v>23</v>
      </c>
      <c r="D17" s="12">
        <v>37.54</v>
      </c>
      <c r="E17" s="12">
        <v>0</v>
      </c>
      <c r="F17" s="12">
        <v>0</v>
      </c>
      <c r="G17" s="12">
        <f t="shared" si="0"/>
        <v>0</v>
      </c>
      <c r="H17" s="13">
        <f t="shared" si="1"/>
        <v>0</v>
      </c>
    </row>
    <row r="18" spans="1:10" s="14" customFormat="1" ht="15.6" customHeight="1" x14ac:dyDescent="0.25">
      <c r="A18" s="10">
        <v>14</v>
      </c>
      <c r="B18" s="11" t="s">
        <v>26</v>
      </c>
      <c r="C18" s="10" t="s">
        <v>23</v>
      </c>
      <c r="D18" s="12">
        <v>32.61</v>
      </c>
      <c r="E18" s="12">
        <v>0</v>
      </c>
      <c r="F18" s="12">
        <v>0</v>
      </c>
      <c r="G18" s="12">
        <f t="shared" si="0"/>
        <v>0</v>
      </c>
      <c r="H18" s="13">
        <f t="shared" si="1"/>
        <v>0</v>
      </c>
    </row>
    <row r="19" spans="1:10" s="14" customFormat="1" ht="15.6" customHeight="1" x14ac:dyDescent="0.25">
      <c r="A19" s="10">
        <v>15</v>
      </c>
      <c r="B19" s="11" t="s">
        <v>27</v>
      </c>
      <c r="C19" s="10" t="s">
        <v>23</v>
      </c>
      <c r="D19" s="12">
        <v>32.43</v>
      </c>
      <c r="E19" s="12">
        <v>0</v>
      </c>
      <c r="F19" s="12">
        <v>0</v>
      </c>
      <c r="G19" s="12">
        <f t="shared" si="0"/>
        <v>0</v>
      </c>
      <c r="H19" s="13">
        <f t="shared" si="1"/>
        <v>0</v>
      </c>
    </row>
    <row r="20" spans="1:10" s="14" customFormat="1" ht="15.6" customHeight="1" x14ac:dyDescent="0.25">
      <c r="A20" s="10">
        <v>16</v>
      </c>
      <c r="B20" s="11" t="s">
        <v>28</v>
      </c>
      <c r="C20" s="10" t="s">
        <v>23</v>
      </c>
      <c r="D20" s="12">
        <v>7.06</v>
      </c>
      <c r="E20" s="12">
        <v>0</v>
      </c>
      <c r="F20" s="12">
        <v>0</v>
      </c>
      <c r="G20" s="12">
        <f t="shared" si="0"/>
        <v>0</v>
      </c>
      <c r="H20" s="13">
        <f t="shared" si="1"/>
        <v>0</v>
      </c>
    </row>
    <row r="21" spans="1:10" s="14" customFormat="1" ht="15.6" customHeight="1" x14ac:dyDescent="0.25">
      <c r="A21" s="10">
        <v>17</v>
      </c>
      <c r="B21" s="11" t="s">
        <v>29</v>
      </c>
      <c r="C21" s="10" t="s">
        <v>23</v>
      </c>
      <c r="D21" s="12">
        <f>D16+D18</f>
        <v>44.629999999999995</v>
      </c>
      <c r="E21" s="12">
        <v>0</v>
      </c>
      <c r="F21" s="12">
        <v>0</v>
      </c>
      <c r="G21" s="12">
        <f t="shared" si="0"/>
        <v>0</v>
      </c>
      <c r="H21" s="13">
        <f t="shared" si="1"/>
        <v>0</v>
      </c>
    </row>
    <row r="22" spans="1:10" s="14" customFormat="1" ht="15.6" customHeight="1" x14ac:dyDescent="0.25">
      <c r="A22" s="10">
        <v>18</v>
      </c>
      <c r="B22" s="11" t="s">
        <v>30</v>
      </c>
      <c r="C22" s="10" t="s">
        <v>23</v>
      </c>
      <c r="D22" s="12">
        <f>D17+D19</f>
        <v>69.97</v>
      </c>
      <c r="E22" s="12">
        <v>0</v>
      </c>
      <c r="F22" s="12">
        <v>0</v>
      </c>
      <c r="G22" s="12">
        <f t="shared" si="0"/>
        <v>0</v>
      </c>
      <c r="H22" s="13">
        <f t="shared" si="1"/>
        <v>0</v>
      </c>
    </row>
    <row r="23" spans="1:10" s="14" customFormat="1" ht="15.6" customHeight="1" x14ac:dyDescent="0.25">
      <c r="A23" s="10">
        <v>19</v>
      </c>
      <c r="B23" s="15" t="s">
        <v>31</v>
      </c>
      <c r="C23" s="10" t="s">
        <v>32</v>
      </c>
      <c r="D23" s="12">
        <v>1</v>
      </c>
      <c r="E23" s="12">
        <v>0</v>
      </c>
      <c r="F23" s="12">
        <v>0</v>
      </c>
      <c r="G23" s="12">
        <f t="shared" si="0"/>
        <v>0</v>
      </c>
      <c r="H23" s="13">
        <f t="shared" si="1"/>
        <v>0</v>
      </c>
    </row>
    <row r="24" spans="1:10" s="14" customFormat="1" ht="15.6" customHeight="1" x14ac:dyDescent="0.25">
      <c r="A24" s="10">
        <v>20</v>
      </c>
      <c r="B24" s="15" t="s">
        <v>33</v>
      </c>
      <c r="C24" s="10" t="s">
        <v>32</v>
      </c>
      <c r="D24" s="12">
        <v>1</v>
      </c>
      <c r="E24" s="12">
        <v>0</v>
      </c>
      <c r="F24" s="12">
        <v>0</v>
      </c>
      <c r="G24" s="12">
        <f t="shared" si="0"/>
        <v>0</v>
      </c>
      <c r="H24" s="13">
        <f t="shared" si="1"/>
        <v>0</v>
      </c>
    </row>
    <row r="25" spans="1:10" s="14" customFormat="1" ht="15.6" customHeight="1" x14ac:dyDescent="0.25">
      <c r="A25" s="10">
        <v>21</v>
      </c>
      <c r="B25" s="15" t="s">
        <v>34</v>
      </c>
      <c r="C25" s="10" t="s">
        <v>32</v>
      </c>
      <c r="D25" s="12">
        <v>1</v>
      </c>
      <c r="E25" s="12">
        <v>0</v>
      </c>
      <c r="F25" s="12">
        <v>0</v>
      </c>
      <c r="G25" s="12">
        <f t="shared" si="0"/>
        <v>0</v>
      </c>
      <c r="H25" s="13">
        <f t="shared" si="1"/>
        <v>0</v>
      </c>
    </row>
    <row r="26" spans="1:10" s="14" customFormat="1" ht="15.6" customHeight="1" x14ac:dyDescent="0.25">
      <c r="A26" s="10">
        <v>22</v>
      </c>
      <c r="B26" s="15" t="s">
        <v>35</v>
      </c>
      <c r="C26" s="10" t="s">
        <v>32</v>
      </c>
      <c r="D26" s="12">
        <v>1</v>
      </c>
      <c r="E26" s="12">
        <v>0</v>
      </c>
      <c r="F26" s="12">
        <v>0</v>
      </c>
      <c r="G26" s="12">
        <f t="shared" si="0"/>
        <v>0</v>
      </c>
      <c r="H26" s="13">
        <f t="shared" si="1"/>
        <v>0</v>
      </c>
    </row>
    <row r="27" spans="1:10" s="14" customFormat="1" ht="15.6" customHeight="1" x14ac:dyDescent="0.25">
      <c r="A27" s="10">
        <v>23</v>
      </c>
      <c r="B27" s="15" t="s">
        <v>36</v>
      </c>
      <c r="C27" s="10" t="s">
        <v>32</v>
      </c>
      <c r="D27" s="12">
        <v>1</v>
      </c>
      <c r="E27" s="12">
        <v>0</v>
      </c>
      <c r="F27" s="12">
        <v>0</v>
      </c>
      <c r="G27" s="12">
        <f t="shared" si="0"/>
        <v>0</v>
      </c>
      <c r="H27" s="13">
        <f t="shared" si="1"/>
        <v>0</v>
      </c>
    </row>
    <row r="28" spans="1:10" s="14" customFormat="1" ht="15.6" customHeight="1" x14ac:dyDescent="0.25">
      <c r="A28" s="10">
        <v>24</v>
      </c>
      <c r="B28" s="15" t="s">
        <v>37</v>
      </c>
      <c r="C28" s="10" t="s">
        <v>32</v>
      </c>
      <c r="D28" s="12">
        <v>1</v>
      </c>
      <c r="E28" s="12">
        <v>0</v>
      </c>
      <c r="F28" s="12">
        <v>0</v>
      </c>
      <c r="G28" s="12">
        <f t="shared" si="0"/>
        <v>0</v>
      </c>
      <c r="H28" s="13">
        <f t="shared" si="1"/>
        <v>0</v>
      </c>
    </row>
    <row r="29" spans="1:10" s="14" customFormat="1" ht="15.6" customHeight="1" x14ac:dyDescent="0.25">
      <c r="A29" s="10">
        <v>25</v>
      </c>
      <c r="B29" s="15" t="s">
        <v>38</v>
      </c>
      <c r="C29" s="10" t="s">
        <v>32</v>
      </c>
      <c r="D29" s="12">
        <v>1</v>
      </c>
      <c r="E29" s="12">
        <v>0</v>
      </c>
      <c r="F29" s="12">
        <v>0</v>
      </c>
      <c r="G29" s="12">
        <f t="shared" si="0"/>
        <v>0</v>
      </c>
      <c r="H29" s="13">
        <f t="shared" si="1"/>
        <v>0</v>
      </c>
    </row>
    <row r="30" spans="1:10" s="14" customFormat="1" ht="15.6" customHeight="1" x14ac:dyDescent="0.25">
      <c r="A30" s="10">
        <v>26</v>
      </c>
      <c r="B30" s="15" t="s">
        <v>39</v>
      </c>
      <c r="C30" s="10" t="s">
        <v>32</v>
      </c>
      <c r="D30" s="12">
        <v>1</v>
      </c>
      <c r="E30" s="12">
        <v>0</v>
      </c>
      <c r="F30" s="12">
        <v>0</v>
      </c>
      <c r="G30" s="12">
        <f t="shared" si="0"/>
        <v>0</v>
      </c>
      <c r="H30" s="13">
        <f t="shared" si="1"/>
        <v>0</v>
      </c>
    </row>
    <row r="31" spans="1:10" ht="20.85" customHeight="1" x14ac:dyDescent="0.3">
      <c r="A31" s="25" t="s">
        <v>40</v>
      </c>
      <c r="B31" s="25"/>
      <c r="C31" s="25"/>
      <c r="D31" s="25"/>
      <c r="E31" s="25"/>
      <c r="F31" s="25"/>
      <c r="G31" s="25"/>
      <c r="H31" s="16">
        <f>SUM(H5:H30)</f>
        <v>0</v>
      </c>
      <c r="I31" s="1"/>
      <c r="J31" s="1"/>
    </row>
    <row r="32" spans="1:10" ht="15.6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6" customHeight="1" x14ac:dyDescent="0.3">
      <c r="A33" s="17"/>
      <c r="B33" s="18"/>
      <c r="C33" s="18"/>
      <c r="D33" s="18"/>
      <c r="E33" s="18"/>
      <c r="F33" s="18"/>
      <c r="G33" s="18"/>
      <c r="H33" s="18"/>
      <c r="I33" s="1"/>
      <c r="J33" s="1"/>
    </row>
    <row r="34" spans="1:10" ht="15.6" customHeight="1" x14ac:dyDescent="0.3">
      <c r="A34" s="18"/>
      <c r="B34" s="18"/>
      <c r="C34" s="18"/>
      <c r="D34" s="18"/>
      <c r="E34" s="18"/>
      <c r="F34" s="18"/>
      <c r="G34" s="18"/>
      <c r="H34" s="18"/>
      <c r="I34" s="1"/>
      <c r="J34" s="1"/>
    </row>
    <row r="35" spans="1:10" ht="15.6" customHeight="1" x14ac:dyDescent="0.35">
      <c r="A35" s="19"/>
      <c r="B35" s="18"/>
      <c r="C35" s="18"/>
      <c r="D35" s="18"/>
      <c r="E35" s="18"/>
      <c r="F35" s="18"/>
      <c r="G35" s="18"/>
      <c r="H35" s="18"/>
      <c r="I35" s="1"/>
      <c r="J35" s="1"/>
    </row>
    <row r="36" spans="1:10" ht="15.6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6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6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6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6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6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6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6" x14ac:dyDescent="0.3">
      <c r="I78" s="1"/>
      <c r="J78" s="1"/>
    </row>
  </sheetData>
  <sheetProtection selectLockedCells="1" selectUnlockedCells="1"/>
  <mergeCells count="2">
    <mergeCell ref="A2:F2"/>
    <mergeCell ref="A31:G31"/>
  </mergeCells>
  <pageMargins left="0.78749999999999998" right="0.78749999999999998" top="0.78749999999999998" bottom="0.78749999999999998" header="0.51180555555555551" footer="0.51180555555555551"/>
  <pageSetup paperSize="9" scale="85" orientation="landscape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K14" sqref="K14"/>
    </sheetView>
  </sheetViews>
  <sheetFormatPr defaultColWidth="11.5546875" defaultRowHeight="13.2" x14ac:dyDescent="0.25"/>
  <cols>
    <col min="2" max="2" width="44.44140625" customWidth="1"/>
    <col min="7" max="7" width="13" customWidth="1"/>
    <col min="8" max="8" width="15.44140625" customWidth="1"/>
  </cols>
  <sheetData>
    <row r="1" spans="1:8" ht="41.85" customHeight="1" x14ac:dyDescent="0.25">
      <c r="A1" s="24" t="s">
        <v>0</v>
      </c>
      <c r="B1" s="24"/>
      <c r="C1" s="24"/>
      <c r="D1" s="24"/>
      <c r="E1" s="24"/>
      <c r="F1" s="24"/>
      <c r="G1" s="20" t="s">
        <v>41</v>
      </c>
      <c r="H1" s="3" t="s">
        <v>42</v>
      </c>
    </row>
    <row r="2" spans="1:8" ht="8.25" customHeight="1" x14ac:dyDescent="0.3">
      <c r="A2" s="1"/>
      <c r="B2" s="1"/>
      <c r="C2" s="1"/>
      <c r="D2" s="1"/>
      <c r="E2" s="1"/>
      <c r="F2" s="1"/>
      <c r="G2" s="1"/>
      <c r="H2" s="1"/>
    </row>
    <row r="3" spans="1:8" ht="41.85" customHeight="1" x14ac:dyDescent="0.25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8" t="s">
        <v>10</v>
      </c>
    </row>
    <row r="4" spans="1:8" ht="15.6" customHeight="1" x14ac:dyDescent="0.25">
      <c r="A4" s="21">
        <v>1</v>
      </c>
      <c r="B4" s="22" t="s">
        <v>43</v>
      </c>
      <c r="C4" s="10" t="s">
        <v>32</v>
      </c>
      <c r="D4" s="12">
        <v>1</v>
      </c>
      <c r="E4" s="12">
        <v>28600</v>
      </c>
      <c r="F4" s="12">
        <v>0</v>
      </c>
      <c r="G4" s="12">
        <f t="shared" ref="G4:G33" si="0">E4+F4</f>
        <v>28600</v>
      </c>
      <c r="H4" s="13">
        <f t="shared" ref="H4:H33" si="1">G4*D4</f>
        <v>28600</v>
      </c>
    </row>
    <row r="5" spans="1:8" ht="15.6" customHeight="1" x14ac:dyDescent="0.25">
      <c r="A5" s="10">
        <v>2</v>
      </c>
      <c r="B5" s="23" t="s">
        <v>44</v>
      </c>
      <c r="C5" s="10" t="s">
        <v>32</v>
      </c>
      <c r="D5" s="12">
        <v>1</v>
      </c>
      <c r="E5" s="12">
        <v>17200</v>
      </c>
      <c r="F5" s="12">
        <v>0</v>
      </c>
      <c r="G5" s="12">
        <f t="shared" si="0"/>
        <v>17200</v>
      </c>
      <c r="H5" s="13">
        <f t="shared" si="1"/>
        <v>17200</v>
      </c>
    </row>
    <row r="6" spans="1:8" ht="15.6" customHeight="1" x14ac:dyDescent="0.25">
      <c r="A6" s="10">
        <v>3</v>
      </c>
      <c r="B6" s="23" t="s">
        <v>45</v>
      </c>
      <c r="C6" s="10" t="s">
        <v>32</v>
      </c>
      <c r="D6" s="12">
        <v>1</v>
      </c>
      <c r="E6" s="12">
        <v>19400</v>
      </c>
      <c r="F6" s="12">
        <v>0</v>
      </c>
      <c r="G6" s="12">
        <f t="shared" si="0"/>
        <v>19400</v>
      </c>
      <c r="H6" s="13">
        <f t="shared" si="1"/>
        <v>19400</v>
      </c>
    </row>
    <row r="7" spans="1:8" ht="15.6" customHeight="1" x14ac:dyDescent="0.25">
      <c r="A7" s="10">
        <v>4</v>
      </c>
      <c r="B7" s="11" t="s">
        <v>46</v>
      </c>
      <c r="C7" s="10" t="s">
        <v>12</v>
      </c>
      <c r="D7" s="12">
        <v>1</v>
      </c>
      <c r="E7" s="12">
        <f t="shared" ref="E7:E29" si="2">0.3*F7</f>
        <v>1551.9000000000003</v>
      </c>
      <c r="F7" s="12">
        <v>5173</v>
      </c>
      <c r="G7" s="12">
        <f t="shared" si="0"/>
        <v>6724.9000000000005</v>
      </c>
      <c r="H7" s="13">
        <f t="shared" si="1"/>
        <v>6724.9000000000005</v>
      </c>
    </row>
    <row r="8" spans="1:8" ht="15.6" customHeight="1" x14ac:dyDescent="0.25">
      <c r="A8" s="10">
        <v>5</v>
      </c>
      <c r="B8" s="11" t="s">
        <v>47</v>
      </c>
      <c r="C8" s="10" t="s">
        <v>12</v>
      </c>
      <c r="D8" s="12">
        <v>1</v>
      </c>
      <c r="E8" s="12">
        <f t="shared" si="2"/>
        <v>1071.3000000000002</v>
      </c>
      <c r="F8" s="12">
        <v>3571</v>
      </c>
      <c r="G8" s="12">
        <f t="shared" si="0"/>
        <v>4642.3</v>
      </c>
      <c r="H8" s="13">
        <f t="shared" si="1"/>
        <v>4642.3</v>
      </c>
    </row>
    <row r="9" spans="1:8" ht="15.6" customHeight="1" x14ac:dyDescent="0.25">
      <c r="A9" s="10">
        <v>6</v>
      </c>
      <c r="B9" s="11" t="s">
        <v>48</v>
      </c>
      <c r="C9" s="10" t="s">
        <v>12</v>
      </c>
      <c r="D9" s="12">
        <v>1</v>
      </c>
      <c r="E9" s="12">
        <f t="shared" si="2"/>
        <v>1970.1000000000004</v>
      </c>
      <c r="F9" s="12">
        <v>6567</v>
      </c>
      <c r="G9" s="12">
        <f t="shared" si="0"/>
        <v>8537.1</v>
      </c>
      <c r="H9" s="13">
        <f t="shared" si="1"/>
        <v>8537.1</v>
      </c>
    </row>
    <row r="10" spans="1:8" ht="15.6" customHeight="1" x14ac:dyDescent="0.25">
      <c r="A10" s="10">
        <v>7</v>
      </c>
      <c r="B10" s="11" t="s">
        <v>49</v>
      </c>
      <c r="C10" s="10" t="s">
        <v>12</v>
      </c>
      <c r="D10" s="12">
        <v>3</v>
      </c>
      <c r="E10" s="12">
        <f t="shared" si="2"/>
        <v>2003.4000000000003</v>
      </c>
      <c r="F10" s="12">
        <v>6678</v>
      </c>
      <c r="G10" s="12">
        <f t="shared" si="0"/>
        <v>8681.4</v>
      </c>
      <c r="H10" s="13">
        <f t="shared" si="1"/>
        <v>26044.199999999997</v>
      </c>
    </row>
    <row r="11" spans="1:8" ht="15.6" customHeight="1" x14ac:dyDescent="0.25">
      <c r="A11" s="10">
        <v>8</v>
      </c>
      <c r="B11" s="11" t="s">
        <v>50</v>
      </c>
      <c r="C11" s="10" t="s">
        <v>12</v>
      </c>
      <c r="D11" s="12">
        <v>1</v>
      </c>
      <c r="E11" s="12">
        <f t="shared" si="2"/>
        <v>1394.4000000000003</v>
      </c>
      <c r="F11" s="12">
        <v>4648</v>
      </c>
      <c r="G11" s="12">
        <f t="shared" si="0"/>
        <v>6042.4000000000005</v>
      </c>
      <c r="H11" s="13">
        <f t="shared" si="1"/>
        <v>6042.4000000000005</v>
      </c>
    </row>
    <row r="12" spans="1:8" ht="15.6" customHeight="1" x14ac:dyDescent="0.25">
      <c r="A12" s="10">
        <v>9</v>
      </c>
      <c r="B12" s="11" t="s">
        <v>51</v>
      </c>
      <c r="C12" s="10" t="s">
        <v>12</v>
      </c>
      <c r="D12" s="12">
        <v>1</v>
      </c>
      <c r="E12" s="12">
        <f t="shared" si="2"/>
        <v>1470.3000000000002</v>
      </c>
      <c r="F12" s="12">
        <v>4901</v>
      </c>
      <c r="G12" s="12">
        <f t="shared" si="0"/>
        <v>6371.3</v>
      </c>
      <c r="H12" s="13">
        <f t="shared" si="1"/>
        <v>6371.3</v>
      </c>
    </row>
    <row r="13" spans="1:8" ht="15.6" customHeight="1" x14ac:dyDescent="0.25">
      <c r="A13" s="10">
        <v>10</v>
      </c>
      <c r="B13" s="11" t="s">
        <v>52</v>
      </c>
      <c r="C13" s="10" t="s">
        <v>12</v>
      </c>
      <c r="D13" s="12">
        <v>1</v>
      </c>
      <c r="E13" s="12">
        <f t="shared" si="2"/>
        <v>2142.3000000000002</v>
      </c>
      <c r="F13" s="12">
        <v>7141</v>
      </c>
      <c r="G13" s="12">
        <f t="shared" si="0"/>
        <v>9283.2999999999993</v>
      </c>
      <c r="H13" s="13">
        <f t="shared" si="1"/>
        <v>9283.2999999999993</v>
      </c>
    </row>
    <row r="14" spans="1:8" ht="15.6" customHeight="1" x14ac:dyDescent="0.25">
      <c r="A14" s="10">
        <v>11</v>
      </c>
      <c r="B14" s="11" t="s">
        <v>53</v>
      </c>
      <c r="C14" s="10" t="s">
        <v>12</v>
      </c>
      <c r="D14" s="12">
        <v>1</v>
      </c>
      <c r="E14" s="12">
        <f t="shared" si="2"/>
        <v>1614.3000000000002</v>
      </c>
      <c r="F14" s="12">
        <v>5381</v>
      </c>
      <c r="G14" s="12">
        <f t="shared" si="0"/>
        <v>6995.3</v>
      </c>
      <c r="H14" s="13">
        <f t="shared" si="1"/>
        <v>6995.3</v>
      </c>
    </row>
    <row r="15" spans="1:8" ht="15.6" customHeight="1" x14ac:dyDescent="0.25">
      <c r="A15" s="10">
        <v>12</v>
      </c>
      <c r="B15" s="11" t="s">
        <v>54</v>
      </c>
      <c r="C15" s="10" t="s">
        <v>12</v>
      </c>
      <c r="D15" s="12">
        <v>1</v>
      </c>
      <c r="E15" s="12">
        <f t="shared" si="2"/>
        <v>1910.4000000000003</v>
      </c>
      <c r="F15" s="12">
        <v>6368</v>
      </c>
      <c r="G15" s="12">
        <f t="shared" si="0"/>
        <v>8278.4</v>
      </c>
      <c r="H15" s="13">
        <f t="shared" si="1"/>
        <v>8278.4</v>
      </c>
    </row>
    <row r="16" spans="1:8" ht="15.6" customHeight="1" x14ac:dyDescent="0.25">
      <c r="A16" s="10">
        <v>13</v>
      </c>
      <c r="B16" s="11" t="s">
        <v>55</v>
      </c>
      <c r="C16" s="10" t="s">
        <v>12</v>
      </c>
      <c r="D16" s="12">
        <v>1</v>
      </c>
      <c r="E16" s="12">
        <f t="shared" si="2"/>
        <v>1651.2000000000003</v>
      </c>
      <c r="F16" s="12">
        <v>5504</v>
      </c>
      <c r="G16" s="12">
        <f t="shared" si="0"/>
        <v>7155.2000000000007</v>
      </c>
      <c r="H16" s="13">
        <f t="shared" si="1"/>
        <v>7155.2000000000007</v>
      </c>
    </row>
    <row r="17" spans="1:8" ht="15.6" customHeight="1" x14ac:dyDescent="0.25">
      <c r="A17" s="10">
        <v>14</v>
      </c>
      <c r="B17" s="11" t="s">
        <v>56</v>
      </c>
      <c r="C17" s="10" t="s">
        <v>12</v>
      </c>
      <c r="D17" s="12">
        <v>4</v>
      </c>
      <c r="E17" s="12">
        <f t="shared" si="2"/>
        <v>2756.7000000000003</v>
      </c>
      <c r="F17" s="12">
        <v>9189</v>
      </c>
      <c r="G17" s="12">
        <f t="shared" si="0"/>
        <v>11945.7</v>
      </c>
      <c r="H17" s="13">
        <f t="shared" si="1"/>
        <v>47782.8</v>
      </c>
    </row>
    <row r="18" spans="1:8" ht="15.6" customHeight="1" x14ac:dyDescent="0.25">
      <c r="A18" s="10">
        <v>15</v>
      </c>
      <c r="B18" s="11" t="s">
        <v>57</v>
      </c>
      <c r="C18" s="10" t="s">
        <v>12</v>
      </c>
      <c r="D18" s="12">
        <v>1</v>
      </c>
      <c r="E18" s="12">
        <f t="shared" si="2"/>
        <v>2460.9000000000005</v>
      </c>
      <c r="F18" s="12">
        <v>8203</v>
      </c>
      <c r="G18" s="12">
        <f t="shared" si="0"/>
        <v>10663.900000000001</v>
      </c>
      <c r="H18" s="13">
        <f t="shared" si="1"/>
        <v>10663.900000000001</v>
      </c>
    </row>
    <row r="19" spans="1:8" ht="15.6" customHeight="1" x14ac:dyDescent="0.25">
      <c r="A19" s="10">
        <v>16</v>
      </c>
      <c r="B19" s="11" t="s">
        <v>58</v>
      </c>
      <c r="C19" s="10" t="s">
        <v>12</v>
      </c>
      <c r="D19" s="12">
        <v>1</v>
      </c>
      <c r="E19" s="12">
        <f t="shared" si="2"/>
        <v>2720.7000000000003</v>
      </c>
      <c r="F19" s="12">
        <v>9069</v>
      </c>
      <c r="G19" s="12">
        <f t="shared" si="0"/>
        <v>11789.7</v>
      </c>
      <c r="H19" s="13">
        <f t="shared" si="1"/>
        <v>11789.7</v>
      </c>
    </row>
    <row r="20" spans="1:8" ht="15.6" customHeight="1" x14ac:dyDescent="0.25">
      <c r="A20" s="10">
        <v>17</v>
      </c>
      <c r="B20" s="11" t="s">
        <v>59</v>
      </c>
      <c r="C20" s="10" t="s">
        <v>12</v>
      </c>
      <c r="D20" s="12">
        <v>2</v>
      </c>
      <c r="E20" s="12">
        <f t="shared" si="2"/>
        <v>3758.7000000000007</v>
      </c>
      <c r="F20" s="12">
        <v>12529</v>
      </c>
      <c r="G20" s="12">
        <f t="shared" si="0"/>
        <v>16287.7</v>
      </c>
      <c r="H20" s="13">
        <f t="shared" si="1"/>
        <v>32575.4</v>
      </c>
    </row>
    <row r="21" spans="1:8" ht="15.6" customHeight="1" x14ac:dyDescent="0.25">
      <c r="A21" s="10">
        <v>18</v>
      </c>
      <c r="B21" s="11" t="s">
        <v>60</v>
      </c>
      <c r="C21" s="10" t="s">
        <v>12</v>
      </c>
      <c r="D21" s="12">
        <v>2</v>
      </c>
      <c r="E21" s="12">
        <f t="shared" si="2"/>
        <v>3202.5000000000005</v>
      </c>
      <c r="F21" s="12">
        <v>10675</v>
      </c>
      <c r="G21" s="12">
        <f t="shared" si="0"/>
        <v>13877.5</v>
      </c>
      <c r="H21" s="13">
        <f t="shared" si="1"/>
        <v>27755</v>
      </c>
    </row>
    <row r="22" spans="1:8" ht="15.6" customHeight="1" x14ac:dyDescent="0.25">
      <c r="A22" s="10">
        <v>19</v>
      </c>
      <c r="B22" s="11" t="s">
        <v>61</v>
      </c>
      <c r="C22" s="10" t="s">
        <v>12</v>
      </c>
      <c r="D22" s="12">
        <v>1</v>
      </c>
      <c r="E22" s="12">
        <f t="shared" si="2"/>
        <v>3123.0000000000005</v>
      </c>
      <c r="F22" s="12">
        <v>10410</v>
      </c>
      <c r="G22" s="12">
        <f t="shared" si="0"/>
        <v>13533</v>
      </c>
      <c r="H22" s="13">
        <f t="shared" si="1"/>
        <v>13533</v>
      </c>
    </row>
    <row r="23" spans="1:8" ht="15.6" customHeight="1" x14ac:dyDescent="0.25">
      <c r="A23" s="10">
        <v>20</v>
      </c>
      <c r="B23" s="11" t="s">
        <v>62</v>
      </c>
      <c r="C23" s="10" t="s">
        <v>12</v>
      </c>
      <c r="D23" s="12">
        <v>3</v>
      </c>
      <c r="E23" s="12">
        <f t="shared" si="2"/>
        <v>3657.3000000000006</v>
      </c>
      <c r="F23" s="12">
        <v>12191</v>
      </c>
      <c r="G23" s="12">
        <f t="shared" si="0"/>
        <v>15848.300000000001</v>
      </c>
      <c r="H23" s="13">
        <f t="shared" si="1"/>
        <v>47544.9</v>
      </c>
    </row>
    <row r="24" spans="1:8" ht="15.6" customHeight="1" x14ac:dyDescent="0.25">
      <c r="A24" s="10">
        <v>21</v>
      </c>
      <c r="B24" s="11" t="s">
        <v>63</v>
      </c>
      <c r="C24" s="10" t="s">
        <v>12</v>
      </c>
      <c r="D24" s="12">
        <v>10</v>
      </c>
      <c r="E24" s="12">
        <f t="shared" si="2"/>
        <v>4785.3000000000011</v>
      </c>
      <c r="F24" s="12">
        <v>15951</v>
      </c>
      <c r="G24" s="12">
        <f t="shared" si="0"/>
        <v>20736.300000000003</v>
      </c>
      <c r="H24" s="13">
        <f t="shared" si="1"/>
        <v>207363.00000000003</v>
      </c>
    </row>
    <row r="25" spans="1:8" ht="15.6" customHeight="1" x14ac:dyDescent="0.25">
      <c r="A25" s="10">
        <v>22</v>
      </c>
      <c r="B25" s="11" t="s">
        <v>64</v>
      </c>
      <c r="C25" s="10" t="s">
        <v>12</v>
      </c>
      <c r="D25" s="12">
        <v>2</v>
      </c>
      <c r="E25" s="12">
        <f t="shared" si="2"/>
        <v>868.80000000000018</v>
      </c>
      <c r="F25" s="12">
        <v>2896</v>
      </c>
      <c r="G25" s="12">
        <f t="shared" si="0"/>
        <v>3764.8</v>
      </c>
      <c r="H25" s="13">
        <f t="shared" si="1"/>
        <v>7529.6</v>
      </c>
    </row>
    <row r="26" spans="1:8" ht="15.6" customHeight="1" x14ac:dyDescent="0.25">
      <c r="A26" s="10">
        <v>23</v>
      </c>
      <c r="B26" s="11" t="s">
        <v>65</v>
      </c>
      <c r="C26" s="10" t="s">
        <v>12</v>
      </c>
      <c r="D26" s="12">
        <v>6</v>
      </c>
      <c r="E26" s="12">
        <f t="shared" si="2"/>
        <v>1010.7000000000002</v>
      </c>
      <c r="F26" s="12">
        <v>3369</v>
      </c>
      <c r="G26" s="12">
        <f t="shared" si="0"/>
        <v>4379.7</v>
      </c>
      <c r="H26" s="13">
        <f t="shared" si="1"/>
        <v>26278.199999999997</v>
      </c>
    </row>
    <row r="27" spans="1:8" ht="15.6" customHeight="1" x14ac:dyDescent="0.25">
      <c r="A27" s="10">
        <v>24</v>
      </c>
      <c r="B27" s="11" t="s">
        <v>66</v>
      </c>
      <c r="C27" s="10" t="s">
        <v>12</v>
      </c>
      <c r="D27" s="12">
        <f>SUM(D7:D24)</f>
        <v>36</v>
      </c>
      <c r="E27" s="12">
        <f t="shared" si="2"/>
        <v>178.80000000000004</v>
      </c>
      <c r="F27" s="12">
        <v>596</v>
      </c>
      <c r="G27" s="12">
        <f t="shared" si="0"/>
        <v>774.80000000000007</v>
      </c>
      <c r="H27" s="13">
        <f t="shared" si="1"/>
        <v>27892.800000000003</v>
      </c>
    </row>
    <row r="28" spans="1:8" ht="15.6" customHeight="1" x14ac:dyDescent="0.25">
      <c r="A28" s="10">
        <v>25</v>
      </c>
      <c r="B28" s="11" t="s">
        <v>20</v>
      </c>
      <c r="C28" s="10" t="s">
        <v>12</v>
      </c>
      <c r="D28" s="12">
        <f>2*(D25+D26)</f>
        <v>16</v>
      </c>
      <c r="E28" s="12">
        <f t="shared" si="2"/>
        <v>75.900000000000006</v>
      </c>
      <c r="F28" s="12">
        <v>253</v>
      </c>
      <c r="G28" s="12">
        <f t="shared" si="0"/>
        <v>328.9</v>
      </c>
      <c r="H28" s="13">
        <f t="shared" si="1"/>
        <v>5262.4</v>
      </c>
    </row>
    <row r="29" spans="1:8" ht="15.6" customHeight="1" x14ac:dyDescent="0.25">
      <c r="A29" s="10">
        <v>26</v>
      </c>
      <c r="B29" s="11" t="s">
        <v>21</v>
      </c>
      <c r="C29" s="10" t="s">
        <v>12</v>
      </c>
      <c r="D29" s="12">
        <f>SUM(D7:D26)</f>
        <v>44</v>
      </c>
      <c r="E29" s="12">
        <f t="shared" si="2"/>
        <v>124.20000000000002</v>
      </c>
      <c r="F29" s="12">
        <v>414</v>
      </c>
      <c r="G29" s="12">
        <f t="shared" si="0"/>
        <v>538.20000000000005</v>
      </c>
      <c r="H29" s="13">
        <f t="shared" si="1"/>
        <v>23680.800000000003</v>
      </c>
    </row>
    <row r="30" spans="1:8" ht="15.6" customHeight="1" x14ac:dyDescent="0.25">
      <c r="A30" s="10">
        <v>27</v>
      </c>
      <c r="B30" s="11" t="s">
        <v>67</v>
      </c>
      <c r="C30" s="10" t="s">
        <v>23</v>
      </c>
      <c r="D30" s="12">
        <v>54.41</v>
      </c>
      <c r="E30" s="12">
        <f>0.5*F30</f>
        <v>42</v>
      </c>
      <c r="F30" s="12">
        <v>84</v>
      </c>
      <c r="G30" s="12">
        <f t="shared" si="0"/>
        <v>126</v>
      </c>
      <c r="H30" s="13">
        <f t="shared" si="1"/>
        <v>6855.66</v>
      </c>
    </row>
    <row r="31" spans="1:8" ht="15.6" customHeight="1" x14ac:dyDescent="0.25">
      <c r="A31" s="10">
        <v>28</v>
      </c>
      <c r="B31" s="11" t="s">
        <v>22</v>
      </c>
      <c r="C31" s="10" t="s">
        <v>23</v>
      </c>
      <c r="D31" s="12">
        <v>51.02</v>
      </c>
      <c r="E31" s="12">
        <f>0.5*F31</f>
        <v>49.5</v>
      </c>
      <c r="F31" s="12">
        <v>99</v>
      </c>
      <c r="G31" s="12">
        <f t="shared" si="0"/>
        <v>148.5</v>
      </c>
      <c r="H31" s="13">
        <f t="shared" si="1"/>
        <v>7576.47</v>
      </c>
    </row>
    <row r="32" spans="1:8" ht="15.6" customHeight="1" x14ac:dyDescent="0.25">
      <c r="A32" s="10">
        <v>29</v>
      </c>
      <c r="B32" s="11" t="s">
        <v>24</v>
      </c>
      <c r="C32" s="10" t="s">
        <v>23</v>
      </c>
      <c r="D32" s="12">
        <v>140.05000000000001</v>
      </c>
      <c r="E32" s="12">
        <f>0.5*F32</f>
        <v>45.5</v>
      </c>
      <c r="F32" s="12">
        <v>91</v>
      </c>
      <c r="G32" s="12">
        <f t="shared" si="0"/>
        <v>136.5</v>
      </c>
      <c r="H32" s="13">
        <f t="shared" si="1"/>
        <v>19116.825000000001</v>
      </c>
    </row>
    <row r="33" spans="1:8" ht="15.6" customHeight="1" x14ac:dyDescent="0.25">
      <c r="A33" s="10">
        <v>30</v>
      </c>
      <c r="B33" s="11" t="s">
        <v>25</v>
      </c>
      <c r="C33" s="10" t="s">
        <v>23</v>
      </c>
      <c r="D33" s="12">
        <v>74.790000000000006</v>
      </c>
      <c r="E33" s="12">
        <f>0.5*F33</f>
        <v>58.5</v>
      </c>
      <c r="F33" s="12">
        <v>117</v>
      </c>
      <c r="G33" s="12">
        <f t="shared" si="0"/>
        <v>175.5</v>
      </c>
      <c r="H33" s="13">
        <f t="shared" si="1"/>
        <v>13125.645</v>
      </c>
    </row>
    <row r="34" spans="1:8" ht="41.85" customHeight="1" x14ac:dyDescent="0.25">
      <c r="A34" s="5" t="s">
        <v>3</v>
      </c>
      <c r="B34" s="6" t="s">
        <v>4</v>
      </c>
      <c r="C34" s="7" t="s">
        <v>5</v>
      </c>
      <c r="D34" s="7" t="s">
        <v>6</v>
      </c>
      <c r="E34" s="7" t="s">
        <v>7</v>
      </c>
      <c r="F34" s="7" t="s">
        <v>8</v>
      </c>
      <c r="G34" s="7" t="s">
        <v>9</v>
      </c>
      <c r="H34" s="8" t="s">
        <v>10</v>
      </c>
    </row>
    <row r="35" spans="1:8" ht="15.6" customHeight="1" x14ac:dyDescent="0.25">
      <c r="A35" s="10">
        <v>31</v>
      </c>
      <c r="B35" s="11" t="s">
        <v>26</v>
      </c>
      <c r="C35" s="10" t="s">
        <v>23</v>
      </c>
      <c r="D35" s="12">
        <v>56.87</v>
      </c>
      <c r="E35" s="12">
        <f>0.5*F35</f>
        <v>72</v>
      </c>
      <c r="F35" s="12">
        <v>144</v>
      </c>
      <c r="G35" s="12">
        <f t="shared" ref="G35:G49" si="3">E35+F35</f>
        <v>216</v>
      </c>
      <c r="H35" s="13">
        <f t="shared" ref="H35:H49" si="4">G35*D35</f>
        <v>12283.92</v>
      </c>
    </row>
    <row r="36" spans="1:8" ht="15.6" customHeight="1" x14ac:dyDescent="0.25">
      <c r="A36" s="10">
        <v>32</v>
      </c>
      <c r="B36" s="11" t="s">
        <v>27</v>
      </c>
      <c r="C36" s="10" t="s">
        <v>23</v>
      </c>
      <c r="D36" s="12">
        <v>99.8</v>
      </c>
      <c r="E36" s="12">
        <f>0.5*F36</f>
        <v>93</v>
      </c>
      <c r="F36" s="12">
        <v>186</v>
      </c>
      <c r="G36" s="12">
        <f t="shared" si="3"/>
        <v>279</v>
      </c>
      <c r="H36" s="13">
        <f t="shared" si="4"/>
        <v>27844.2</v>
      </c>
    </row>
    <row r="37" spans="1:8" ht="15.6" customHeight="1" x14ac:dyDescent="0.25">
      <c r="A37" s="10">
        <v>33</v>
      </c>
      <c r="B37" s="11" t="s">
        <v>68</v>
      </c>
      <c r="C37" s="10" t="s">
        <v>23</v>
      </c>
      <c r="D37" s="12">
        <v>6.05</v>
      </c>
      <c r="E37" s="12">
        <f>0.5*F37</f>
        <v>204.5</v>
      </c>
      <c r="F37" s="12">
        <v>409</v>
      </c>
      <c r="G37" s="12">
        <f t="shared" si="3"/>
        <v>613.5</v>
      </c>
      <c r="H37" s="13">
        <f t="shared" si="4"/>
        <v>3711.6749999999997</v>
      </c>
    </row>
    <row r="38" spans="1:8" ht="15.6" customHeight="1" x14ac:dyDescent="0.25">
      <c r="A38" s="10">
        <v>34</v>
      </c>
      <c r="B38" s="11" t="s">
        <v>69</v>
      </c>
      <c r="C38" s="10" t="s">
        <v>23</v>
      </c>
      <c r="D38" s="12">
        <v>10.8</v>
      </c>
      <c r="E38" s="12">
        <f>0.5*F38</f>
        <v>250.5</v>
      </c>
      <c r="F38" s="12">
        <v>501</v>
      </c>
      <c r="G38" s="12">
        <f t="shared" si="3"/>
        <v>751.5</v>
      </c>
      <c r="H38" s="13">
        <f t="shared" si="4"/>
        <v>8116.2000000000007</v>
      </c>
    </row>
    <row r="39" spans="1:8" ht="15.6" customHeight="1" x14ac:dyDescent="0.25">
      <c r="A39" s="10">
        <v>35</v>
      </c>
      <c r="B39" s="11" t="s">
        <v>29</v>
      </c>
      <c r="C39" s="10" t="s">
        <v>23</v>
      </c>
      <c r="D39" s="12">
        <v>41.52</v>
      </c>
      <c r="E39" s="12">
        <f>0.55*F39</f>
        <v>37.950000000000003</v>
      </c>
      <c r="F39" s="12">
        <v>69</v>
      </c>
      <c r="G39" s="12">
        <f t="shared" si="3"/>
        <v>106.95</v>
      </c>
      <c r="H39" s="13">
        <f t="shared" si="4"/>
        <v>4440.5640000000003</v>
      </c>
    </row>
    <row r="40" spans="1:8" ht="15.6" customHeight="1" x14ac:dyDescent="0.25">
      <c r="A40" s="10">
        <v>36</v>
      </c>
      <c r="B40" s="11" t="s">
        <v>30</v>
      </c>
      <c r="C40" s="10" t="s">
        <v>23</v>
      </c>
      <c r="D40" s="12">
        <v>139.80000000000001</v>
      </c>
      <c r="E40" s="12">
        <f>0.55*F40</f>
        <v>47.85</v>
      </c>
      <c r="F40" s="12">
        <v>87</v>
      </c>
      <c r="G40" s="12">
        <f t="shared" si="3"/>
        <v>134.85</v>
      </c>
      <c r="H40" s="13">
        <f t="shared" si="4"/>
        <v>18852.030000000002</v>
      </c>
    </row>
    <row r="41" spans="1:8" ht="15.6" customHeight="1" x14ac:dyDescent="0.25">
      <c r="A41" s="10">
        <v>37</v>
      </c>
      <c r="B41" s="11" t="s">
        <v>70</v>
      </c>
      <c r="C41" s="10" t="s">
        <v>23</v>
      </c>
      <c r="D41" s="12">
        <v>10.8</v>
      </c>
      <c r="E41" s="12">
        <f>0.55*F41</f>
        <v>55.550000000000004</v>
      </c>
      <c r="F41" s="12">
        <v>101</v>
      </c>
      <c r="G41" s="12">
        <f t="shared" si="3"/>
        <v>156.55000000000001</v>
      </c>
      <c r="H41" s="13">
        <f t="shared" si="4"/>
        <v>1690.7400000000002</v>
      </c>
    </row>
    <row r="42" spans="1:8" ht="15.6" customHeight="1" x14ac:dyDescent="0.25">
      <c r="A42" s="10">
        <v>38</v>
      </c>
      <c r="B42" s="15" t="s">
        <v>31</v>
      </c>
      <c r="C42" s="10" t="s">
        <v>32</v>
      </c>
      <c r="D42" s="12">
        <v>1</v>
      </c>
      <c r="E42" s="12">
        <v>0</v>
      </c>
      <c r="F42" s="12">
        <v>26720</v>
      </c>
      <c r="G42" s="12">
        <f t="shared" si="3"/>
        <v>26720</v>
      </c>
      <c r="H42" s="13">
        <f t="shared" si="4"/>
        <v>26720</v>
      </c>
    </row>
    <row r="43" spans="1:8" ht="15.6" customHeight="1" x14ac:dyDescent="0.25">
      <c r="A43" s="10">
        <v>39</v>
      </c>
      <c r="B43" s="15" t="s">
        <v>33</v>
      </c>
      <c r="C43" s="10" t="s">
        <v>32</v>
      </c>
      <c r="D43" s="12">
        <v>1</v>
      </c>
      <c r="E43" s="12">
        <f>0.05*F43</f>
        <v>1880</v>
      </c>
      <c r="F43" s="12">
        <v>37600</v>
      </c>
      <c r="G43" s="12">
        <f t="shared" si="3"/>
        <v>39480</v>
      </c>
      <c r="H43" s="13">
        <f t="shared" si="4"/>
        <v>39480</v>
      </c>
    </row>
    <row r="44" spans="1:8" ht="15.6" customHeight="1" x14ac:dyDescent="0.25">
      <c r="A44" s="10">
        <v>40</v>
      </c>
      <c r="B44" s="15" t="s">
        <v>34</v>
      </c>
      <c r="C44" s="10" t="s">
        <v>32</v>
      </c>
      <c r="D44" s="12">
        <v>1</v>
      </c>
      <c r="E44" s="12">
        <v>0</v>
      </c>
      <c r="F44" s="12">
        <v>4200</v>
      </c>
      <c r="G44" s="12">
        <f t="shared" si="3"/>
        <v>4200</v>
      </c>
      <c r="H44" s="13">
        <f t="shared" si="4"/>
        <v>4200</v>
      </c>
    </row>
    <row r="45" spans="1:8" ht="15.6" customHeight="1" x14ac:dyDescent="0.25">
      <c r="A45" s="10">
        <v>41</v>
      </c>
      <c r="B45" s="15" t="s">
        <v>35</v>
      </c>
      <c r="C45" s="10" t="s">
        <v>32</v>
      </c>
      <c r="D45" s="12">
        <v>1</v>
      </c>
      <c r="E45" s="12">
        <v>0</v>
      </c>
      <c r="F45" s="12">
        <v>4800</v>
      </c>
      <c r="G45" s="12">
        <f t="shared" si="3"/>
        <v>4800</v>
      </c>
      <c r="H45" s="13">
        <f t="shared" si="4"/>
        <v>4800</v>
      </c>
    </row>
    <row r="46" spans="1:8" ht="15.6" customHeight="1" x14ac:dyDescent="0.25">
      <c r="A46" s="10">
        <v>42</v>
      </c>
      <c r="B46" s="15" t="s">
        <v>36</v>
      </c>
      <c r="C46" s="10" t="s">
        <v>32</v>
      </c>
      <c r="D46" s="12">
        <v>1</v>
      </c>
      <c r="E46" s="12">
        <v>0</v>
      </c>
      <c r="F46" s="12">
        <v>5000</v>
      </c>
      <c r="G46" s="12">
        <f t="shared" si="3"/>
        <v>5000</v>
      </c>
      <c r="H46" s="13">
        <f t="shared" si="4"/>
        <v>5000</v>
      </c>
    </row>
    <row r="47" spans="1:8" ht="15.6" customHeight="1" x14ac:dyDescent="0.25">
      <c r="A47" s="10">
        <v>43</v>
      </c>
      <c r="B47" s="15" t="s">
        <v>37</v>
      </c>
      <c r="C47" s="10" t="s">
        <v>32</v>
      </c>
      <c r="D47" s="12">
        <v>1</v>
      </c>
      <c r="E47" s="12">
        <v>0</v>
      </c>
      <c r="F47" s="12">
        <v>5800</v>
      </c>
      <c r="G47" s="12">
        <f t="shared" si="3"/>
        <v>5800</v>
      </c>
      <c r="H47" s="13">
        <f t="shared" si="4"/>
        <v>5800</v>
      </c>
    </row>
    <row r="48" spans="1:8" ht="15.6" customHeight="1" x14ac:dyDescent="0.25">
      <c r="A48" s="10">
        <v>44</v>
      </c>
      <c r="B48" s="15" t="s">
        <v>38</v>
      </c>
      <c r="C48" s="10" t="s">
        <v>32</v>
      </c>
      <c r="D48" s="12">
        <v>1</v>
      </c>
      <c r="E48" s="12">
        <v>0</v>
      </c>
      <c r="F48" s="12">
        <v>6400</v>
      </c>
      <c r="G48" s="12">
        <f t="shared" si="3"/>
        <v>6400</v>
      </c>
      <c r="H48" s="13">
        <f t="shared" si="4"/>
        <v>6400</v>
      </c>
    </row>
    <row r="49" spans="1:8" ht="15.6" customHeight="1" x14ac:dyDescent="0.25">
      <c r="A49" s="10">
        <v>45</v>
      </c>
      <c r="B49" s="15" t="s">
        <v>39</v>
      </c>
      <c r="C49" s="10" t="s">
        <v>32</v>
      </c>
      <c r="D49" s="12">
        <v>1</v>
      </c>
      <c r="E49" s="12">
        <v>0</v>
      </c>
      <c r="F49" s="12">
        <v>7000</v>
      </c>
      <c r="G49" s="12">
        <f t="shared" si="3"/>
        <v>7000</v>
      </c>
      <c r="H49" s="13">
        <f t="shared" si="4"/>
        <v>7000</v>
      </c>
    </row>
    <row r="50" spans="1:8" ht="17.399999999999999" x14ac:dyDescent="0.25">
      <c r="A50" s="25" t="s">
        <v>40</v>
      </c>
      <c r="B50" s="25"/>
      <c r="C50" s="25"/>
      <c r="D50" s="25"/>
      <c r="E50" s="25"/>
      <c r="F50" s="25"/>
      <c r="G50" s="25"/>
      <c r="H50" s="16">
        <f>SUM(H4:H49)</f>
        <v>867939.82900000014</v>
      </c>
    </row>
  </sheetData>
  <sheetProtection selectLockedCells="1" selectUnlockedCells="1"/>
  <mergeCells count="2">
    <mergeCell ref="A1:F1"/>
    <mergeCell ref="A50:G50"/>
  </mergeCells>
  <pageMargins left="0.78749999999999998" right="0.78749999999999998" top="0.78749999999999998" bottom="0.78749999999999998" header="0.51180555555555551" footer="0.51180555555555551"/>
  <pageSetup paperSize="9" scale="8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Rozpočet</vt:lpstr>
      <vt:lpstr>List3</vt:lpstr>
      <vt:lpstr>List3!Oblast_tisku</vt:lpstr>
      <vt:lpstr>Rozpočet!Oblast_tisku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Slezák Martin Ing.,Mgr.</dc:creator>
  <cp:lastModifiedBy>Kuklová Pavlína Mgr.</cp:lastModifiedBy>
  <dcterms:created xsi:type="dcterms:W3CDTF">2020-10-27T09:05:57Z</dcterms:created>
  <dcterms:modified xsi:type="dcterms:W3CDTF">2020-10-29T14:34:44Z</dcterms:modified>
</cp:coreProperties>
</file>